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ogo PC03\Desktop\HP掲載\"/>
    </mc:Choice>
  </mc:AlternateContent>
  <xr:revisionPtr revIDLastSave="0" documentId="13_ncr:1_{5850F370-A28F-4307-94D1-73B2E74ACDA9}" xr6:coauthVersionLast="45" xr6:coauthVersionMax="45" xr10:uidLastSave="{00000000-0000-0000-0000-000000000000}"/>
  <bookViews>
    <workbookView xWindow="180" yWindow="120" windowWidth="18330" windowHeight="15600" xr2:uid="{702BCA2D-50F8-4BD5-B542-A562068E8E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9" i="1" s="1"/>
  <c r="B22" i="1" l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Hyogo PC03</author>
  </authors>
  <commentList>
    <comment ref="A3" authorId="0" shapeId="0" xr:uid="{E26D4421-E86F-4B28-A0EC-4C3FCDD0B827}">
      <text>
        <r>
          <rPr>
            <b/>
            <sz val="11"/>
            <color indexed="81"/>
            <rFont val="MS P ゴシック"/>
            <family val="3"/>
            <charset val="128"/>
          </rPr>
          <t>施主さんから直接請け負った金額</t>
        </r>
      </text>
    </comment>
    <comment ref="A7" authorId="0" shapeId="0" xr:uid="{5E13F1B6-2645-4894-938D-63E12E06D388}">
      <text>
        <r>
          <rPr>
            <b/>
            <sz val="11"/>
            <color indexed="81"/>
            <rFont val="MS P ゴシック"/>
            <family val="3"/>
            <charset val="128"/>
          </rPr>
          <t>事業主、法人の役員の労災
家族で同じ業務をしていれば、同時に加入しなければならない</t>
        </r>
      </text>
    </comment>
  </commentList>
</comments>
</file>

<file path=xl/sharedStrings.xml><?xml version="1.0" encoding="utf-8"?>
<sst xmlns="http://schemas.openxmlformats.org/spreadsheetml/2006/main" count="52" uniqueCount="46">
  <si>
    <t>入力してください↓</t>
    <rPh sb="0" eb="2">
      <t>ニュウリョク</t>
    </rPh>
    <phoneticPr fontId="3"/>
  </si>
  <si>
    <t>業種</t>
    <rPh sb="0" eb="2">
      <t>ギョウシュ</t>
    </rPh>
    <phoneticPr fontId="3"/>
  </si>
  <si>
    <t>35：建築事業</t>
    <rPh sb="3" eb="5">
      <t>ケンチク</t>
    </rPh>
    <rPh sb="5" eb="7">
      <t>ジギョウ</t>
    </rPh>
    <phoneticPr fontId="3"/>
  </si>
  <si>
    <t>38：既設建築物</t>
    <rPh sb="3" eb="5">
      <t>キセツ</t>
    </rPh>
    <rPh sb="5" eb="8">
      <t>ケンチクブツ</t>
    </rPh>
    <phoneticPr fontId="3"/>
  </si>
  <si>
    <t>37：その他の建築</t>
    <rPh sb="5" eb="6">
      <t>タ</t>
    </rPh>
    <rPh sb="7" eb="9">
      <t>ケンチク</t>
    </rPh>
    <phoneticPr fontId="3"/>
  </si>
  <si>
    <t>主に新築、屋外の建築工事</t>
    <rPh sb="0" eb="1">
      <t>オモ</t>
    </rPh>
    <rPh sb="2" eb="4">
      <t>シンチク</t>
    </rPh>
    <rPh sb="5" eb="7">
      <t>オクガイ</t>
    </rPh>
    <rPh sb="8" eb="10">
      <t>ケンチク</t>
    </rPh>
    <rPh sb="10" eb="12">
      <t>コウジ</t>
    </rPh>
    <phoneticPr fontId="3"/>
  </si>
  <si>
    <t>主にリフォーム、室内の建築工事</t>
    <rPh sb="0" eb="1">
      <t>オモ</t>
    </rPh>
    <rPh sb="8" eb="10">
      <t>シツナイ</t>
    </rPh>
    <rPh sb="11" eb="13">
      <t>ケンチク</t>
    </rPh>
    <rPh sb="13" eb="15">
      <t>コウジ</t>
    </rPh>
    <phoneticPr fontId="3"/>
  </si>
  <si>
    <t>地盤改良工事、道路の改修など</t>
    <rPh sb="0" eb="2">
      <t>ジバン</t>
    </rPh>
    <rPh sb="2" eb="4">
      <t>カイリョウ</t>
    </rPh>
    <rPh sb="4" eb="6">
      <t>コウジ</t>
    </rPh>
    <rPh sb="7" eb="9">
      <t>ドウロ</t>
    </rPh>
    <rPh sb="10" eb="12">
      <t>カイシュウ</t>
    </rPh>
    <phoneticPr fontId="3"/>
  </si>
  <si>
    <t>https://www.mhlw.go.jp/bunya/roudoukijun/roudouhokenpoint/dl/saimokuhyou.pdf</t>
    <phoneticPr fontId="3"/>
  </si>
  <si>
    <t>参考ＵＲＬ（労災保険率適用事業細目表）</t>
    <rPh sb="0" eb="2">
      <t>サンコウ</t>
    </rPh>
    <rPh sb="6" eb="8">
      <t>ロウサイ</t>
    </rPh>
    <rPh sb="8" eb="10">
      <t>ホケン</t>
    </rPh>
    <rPh sb="10" eb="11">
      <t>リツ</t>
    </rPh>
    <rPh sb="11" eb="13">
      <t>テキヨウ</t>
    </rPh>
    <rPh sb="13" eb="15">
      <t>ジギョウ</t>
    </rPh>
    <rPh sb="15" eb="17">
      <t>サイモク</t>
    </rPh>
    <rPh sb="17" eb="18">
      <t>ヒョウ</t>
    </rPh>
    <phoneticPr fontId="3"/>
  </si>
  <si>
    <t>元請予定金額</t>
    <rPh sb="0" eb="2">
      <t>モトウケ</t>
    </rPh>
    <rPh sb="2" eb="4">
      <t>ヨテイ</t>
    </rPh>
    <rPh sb="4" eb="6">
      <t>キンガク</t>
    </rPh>
    <phoneticPr fontId="3"/>
  </si>
  <si>
    <t>円（年間）</t>
    <rPh sb="0" eb="1">
      <t>エン</t>
    </rPh>
    <rPh sb="2" eb="4">
      <t>ネンカン</t>
    </rPh>
    <phoneticPr fontId="3"/>
  </si>
  <si>
    <t>元請予定がない方（事業主が特別加入に入る方）</t>
    <rPh sb="0" eb="2">
      <t>モトウケ</t>
    </rPh>
    <rPh sb="2" eb="4">
      <t>ヨテイ</t>
    </rPh>
    <rPh sb="7" eb="8">
      <t>カタ</t>
    </rPh>
    <rPh sb="9" eb="12">
      <t>ジギョウヌシ</t>
    </rPh>
    <rPh sb="13" eb="15">
      <t>トクベツ</t>
    </rPh>
    <rPh sb="15" eb="17">
      <t>カニュウ</t>
    </rPh>
    <rPh sb="18" eb="19">
      <t>ハイ</t>
    </rPh>
    <rPh sb="20" eb="21">
      <t>カタ</t>
    </rPh>
    <phoneticPr fontId="3"/>
  </si>
  <si>
    <t>加入時は、0円の場合も100万円で計算し、多めに概算徴収します。</t>
    <rPh sb="0" eb="2">
      <t>カニュウ</t>
    </rPh>
    <rPh sb="2" eb="3">
      <t>ジ</t>
    </rPh>
    <rPh sb="6" eb="7">
      <t>エン</t>
    </rPh>
    <rPh sb="8" eb="10">
      <t>バアイ</t>
    </rPh>
    <rPh sb="14" eb="16">
      <t>マンエン</t>
    </rPh>
    <rPh sb="17" eb="19">
      <t>ケイサン</t>
    </rPh>
    <rPh sb="21" eb="22">
      <t>オオ</t>
    </rPh>
    <rPh sb="24" eb="26">
      <t>ガイサン</t>
    </rPh>
    <rPh sb="26" eb="28">
      <t>チョウシュウ</t>
    </rPh>
    <phoneticPr fontId="3"/>
  </si>
  <si>
    <t>0円で確定後、翌年に繰り越され続けます。委託解除時に余ったお金は返金されます。</t>
    <rPh sb="1" eb="2">
      <t>エン</t>
    </rPh>
    <rPh sb="3" eb="5">
      <t>カクテイ</t>
    </rPh>
    <rPh sb="5" eb="6">
      <t>ゴ</t>
    </rPh>
    <rPh sb="7" eb="9">
      <t>ヨクネン</t>
    </rPh>
    <rPh sb="10" eb="11">
      <t>ク</t>
    </rPh>
    <rPh sb="12" eb="13">
      <t>コ</t>
    </rPh>
    <rPh sb="15" eb="16">
      <t>ツヅ</t>
    </rPh>
    <rPh sb="20" eb="22">
      <t>イタク</t>
    </rPh>
    <rPh sb="22" eb="24">
      <t>カイジョ</t>
    </rPh>
    <rPh sb="24" eb="25">
      <t>ジ</t>
    </rPh>
    <rPh sb="26" eb="27">
      <t>アマ</t>
    </rPh>
    <rPh sb="30" eb="31">
      <t>カネ</t>
    </rPh>
    <rPh sb="32" eb="34">
      <t>ヘンキン</t>
    </rPh>
    <phoneticPr fontId="3"/>
  </si>
  <si>
    <t>事業主特別加入</t>
    <rPh sb="0" eb="3">
      <t>ジギョウヌシ</t>
    </rPh>
    <rPh sb="3" eb="5">
      <t>トクベツ</t>
    </rPh>
    <rPh sb="5" eb="7">
      <t>カニュウ</t>
    </rPh>
    <phoneticPr fontId="3"/>
  </si>
  <si>
    <t>計算式：元請予定金額×労務費率×保険料率</t>
    <rPh sb="0" eb="3">
      <t>ケイサンシキ</t>
    </rPh>
    <rPh sb="4" eb="6">
      <t>モトウケ</t>
    </rPh>
    <rPh sb="6" eb="8">
      <t>ヨテイ</t>
    </rPh>
    <rPh sb="8" eb="10">
      <t>キンガク</t>
    </rPh>
    <rPh sb="11" eb="14">
      <t>ロウムヒ</t>
    </rPh>
    <rPh sb="14" eb="15">
      <t>リツ</t>
    </rPh>
    <rPh sb="16" eb="19">
      <t>ホケンリョウ</t>
    </rPh>
    <rPh sb="19" eb="20">
      <t>リツ</t>
    </rPh>
    <phoneticPr fontId="3"/>
  </si>
  <si>
    <t>円（年間保険料）</t>
    <rPh sb="0" eb="1">
      <t>エン</t>
    </rPh>
    <rPh sb="2" eb="4">
      <t>ネンカン</t>
    </rPh>
    <rPh sb="4" eb="7">
      <t>ホケンリョウ</t>
    </rPh>
    <phoneticPr fontId="3"/>
  </si>
  <si>
    <t>現場労災</t>
    <rPh sb="0" eb="2">
      <t>ゲンバ</t>
    </rPh>
    <rPh sb="2" eb="4">
      <t>ロウサイ</t>
    </rPh>
    <phoneticPr fontId="3"/>
  </si>
  <si>
    <t>内訳：</t>
    <rPh sb="0" eb="2">
      <t>ウチワケ</t>
    </rPh>
    <phoneticPr fontId="3"/>
  </si>
  <si>
    <t>事務組合手数料</t>
    <rPh sb="0" eb="2">
      <t>ジム</t>
    </rPh>
    <rPh sb="2" eb="4">
      <t>クミアイ</t>
    </rPh>
    <rPh sb="4" eb="7">
      <t>テスウリョウ</t>
    </rPh>
    <phoneticPr fontId="3"/>
  </si>
  <si>
    <t>円（年間手数料）</t>
    <rPh sb="0" eb="1">
      <t>エン</t>
    </rPh>
    <rPh sb="2" eb="4">
      <t>ネンカン</t>
    </rPh>
    <rPh sb="4" eb="7">
      <t>テスウリョウ</t>
    </rPh>
    <phoneticPr fontId="3"/>
  </si>
  <si>
    <t>円です。</t>
    <rPh sb="0" eb="1">
      <t>エン</t>
    </rPh>
    <phoneticPr fontId="3"/>
  </si>
  <si>
    <t>年間労災保険料は</t>
    <rPh sb="0" eb="2">
      <t>ネンカン</t>
    </rPh>
    <rPh sb="2" eb="4">
      <t>ロウサイ</t>
    </rPh>
    <rPh sb="4" eb="7">
      <t>ホケンリョウ</t>
    </rPh>
    <phoneticPr fontId="3"/>
  </si>
  <si>
    <t>家族従事者1人目</t>
    <rPh sb="0" eb="2">
      <t>カゾク</t>
    </rPh>
    <rPh sb="2" eb="5">
      <t>ジュウジシャ</t>
    </rPh>
    <rPh sb="6" eb="7">
      <t>ニン</t>
    </rPh>
    <rPh sb="7" eb="8">
      <t>メ</t>
    </rPh>
    <phoneticPr fontId="3"/>
  </si>
  <si>
    <t>家族従事者2人目</t>
    <rPh sb="0" eb="5">
      <t>カゾクジュウジシャ</t>
    </rPh>
    <rPh sb="6" eb="7">
      <t>ヒト</t>
    </rPh>
    <rPh sb="7" eb="8">
      <t>メ</t>
    </rPh>
    <phoneticPr fontId="3"/>
  </si>
  <si>
    <t>特別加入（事業主）</t>
    <rPh sb="0" eb="2">
      <t>トクベツ</t>
    </rPh>
    <rPh sb="2" eb="4">
      <t>カニュウ</t>
    </rPh>
    <rPh sb="5" eb="8">
      <t>ジギョウヌシ</t>
    </rPh>
    <phoneticPr fontId="3"/>
  </si>
  <si>
    <t>特別加入（家族従事者1）</t>
    <rPh sb="0" eb="2">
      <t>トクベツ</t>
    </rPh>
    <rPh sb="2" eb="4">
      <t>カニュウ</t>
    </rPh>
    <rPh sb="5" eb="7">
      <t>カゾク</t>
    </rPh>
    <rPh sb="7" eb="10">
      <t>ジュウジシャ</t>
    </rPh>
    <phoneticPr fontId="3"/>
  </si>
  <si>
    <t>特別加入（家族従事者2）</t>
    <rPh sb="0" eb="2">
      <t>トクベツ</t>
    </rPh>
    <rPh sb="2" eb="4">
      <t>カニュウ</t>
    </rPh>
    <rPh sb="5" eb="7">
      <t>カゾク</t>
    </rPh>
    <rPh sb="7" eb="10">
      <t>ジュウジシャ</t>
    </rPh>
    <phoneticPr fontId="3"/>
  </si>
  <si>
    <t>ちなみに、　　　　　　　　加入時に必要なお金は</t>
    <rPh sb="13" eb="15">
      <t>カニュウ</t>
    </rPh>
    <rPh sb="15" eb="16">
      <t>ジ</t>
    </rPh>
    <rPh sb="17" eb="19">
      <t>ヒツヨウ</t>
    </rPh>
    <rPh sb="21" eb="22">
      <t>カネ</t>
    </rPh>
    <phoneticPr fontId="3"/>
  </si>
  <si>
    <t>加入予定月</t>
    <rPh sb="0" eb="2">
      <t>カニュウ</t>
    </rPh>
    <rPh sb="2" eb="4">
      <t>ヨテイ</t>
    </rPh>
    <rPh sb="4" eb="5">
      <t>ヅキ</t>
    </rPh>
    <phoneticPr fontId="3"/>
  </si>
  <si>
    <t>月</t>
    <rPh sb="0" eb="1">
      <t>ガツ</t>
    </rPh>
    <phoneticPr fontId="3"/>
  </si>
  <si>
    <t>加入時には、別途加入金2,000円かかります。</t>
    <rPh sb="0" eb="2">
      <t>カニュウ</t>
    </rPh>
    <rPh sb="2" eb="3">
      <t>ジ</t>
    </rPh>
    <rPh sb="6" eb="8">
      <t>ベット</t>
    </rPh>
    <rPh sb="8" eb="10">
      <t>カニュウ</t>
    </rPh>
    <rPh sb="10" eb="11">
      <t>キン</t>
    </rPh>
    <rPh sb="16" eb="17">
      <t>エン</t>
    </rPh>
    <phoneticPr fontId="3"/>
  </si>
  <si>
    <t>円（希望日額）</t>
    <rPh sb="0" eb="1">
      <t>エン</t>
    </rPh>
    <rPh sb="2" eb="4">
      <t>キボウ</t>
    </rPh>
    <rPh sb="4" eb="6">
      <t>ニチガク</t>
    </rPh>
    <phoneticPr fontId="3"/>
  </si>
  <si>
    <t>※加入時には、3月分までの保険料+加入金2000円を現金で納付していただきます。</t>
    <rPh sb="1" eb="3">
      <t>カニュウ</t>
    </rPh>
    <rPh sb="3" eb="4">
      <t>ジ</t>
    </rPh>
    <rPh sb="8" eb="9">
      <t>ガツ</t>
    </rPh>
    <rPh sb="9" eb="10">
      <t>ブン</t>
    </rPh>
    <rPh sb="13" eb="16">
      <t>ホケンリョウ</t>
    </rPh>
    <rPh sb="17" eb="19">
      <t>カニュウ</t>
    </rPh>
    <rPh sb="19" eb="20">
      <t>キン</t>
    </rPh>
    <rPh sb="24" eb="25">
      <t>エン</t>
    </rPh>
    <rPh sb="26" eb="28">
      <t>ゲンキン</t>
    </rPh>
    <rPh sb="29" eb="31">
      <t>ノウフ</t>
    </rPh>
    <phoneticPr fontId="3"/>
  </si>
  <si>
    <t>労災事故で4日以上休業の場合、希望日額の8割が休業手当として支給されます。</t>
    <phoneticPr fontId="3"/>
  </si>
  <si>
    <t>事業主、家族従事者は現場労災が適用されませんので、特別加入に入ります（任意）</t>
    <rPh sb="0" eb="3">
      <t>ジギョウヌシ</t>
    </rPh>
    <rPh sb="4" eb="6">
      <t>カゾク</t>
    </rPh>
    <rPh sb="6" eb="9">
      <t>ジュウジシャ</t>
    </rPh>
    <rPh sb="10" eb="12">
      <t>ゲンバ</t>
    </rPh>
    <rPh sb="12" eb="14">
      <t>ロウサイ</t>
    </rPh>
    <rPh sb="15" eb="17">
      <t>テキヨウ</t>
    </rPh>
    <rPh sb="25" eb="27">
      <t>トクベツ</t>
    </rPh>
    <rPh sb="27" eb="29">
      <t>カニュウ</t>
    </rPh>
    <rPh sb="30" eb="31">
      <t>ハイ</t>
    </rPh>
    <rPh sb="35" eb="37">
      <t>ニンイ</t>
    </rPh>
    <phoneticPr fontId="3"/>
  </si>
  <si>
    <t>↓加入予定月を入力すると、加入時に必要な金額がでます。</t>
    <rPh sb="1" eb="3">
      <t>カニュウ</t>
    </rPh>
    <rPh sb="3" eb="5">
      <t>ヨテイ</t>
    </rPh>
    <rPh sb="5" eb="6">
      <t>ヅキ</t>
    </rPh>
    <rPh sb="7" eb="9">
      <t>ニュウリョク</t>
    </rPh>
    <rPh sb="13" eb="15">
      <t>カニュウ</t>
    </rPh>
    <rPh sb="15" eb="16">
      <t>ジ</t>
    </rPh>
    <rPh sb="17" eb="19">
      <t>ヒツヨウ</t>
    </rPh>
    <rPh sb="20" eb="22">
      <t>キンガク</t>
    </rPh>
    <phoneticPr fontId="3"/>
  </si>
  <si>
    <t>◆労災保険料（一括有期）　計算</t>
    <rPh sb="1" eb="3">
      <t>ロウサイ</t>
    </rPh>
    <rPh sb="3" eb="5">
      <t>ホケン</t>
    </rPh>
    <rPh sb="5" eb="6">
      <t>リョウ</t>
    </rPh>
    <rPh sb="7" eb="9">
      <t>イッカツ</t>
    </rPh>
    <rPh sb="9" eb="11">
      <t>ユウキ</t>
    </rPh>
    <rPh sb="13" eb="15">
      <t>ケイサン</t>
    </rPh>
    <phoneticPr fontId="3"/>
  </si>
  <si>
    <t>円です。(端数処理の関係で最大30円増減します）</t>
    <rPh sb="0" eb="1">
      <t>エン</t>
    </rPh>
    <rPh sb="5" eb="7">
      <t>ハスウ</t>
    </rPh>
    <rPh sb="7" eb="9">
      <t>ショリ</t>
    </rPh>
    <rPh sb="10" eb="12">
      <t>カンケイ</t>
    </rPh>
    <rPh sb="13" eb="15">
      <t>サイダイ</t>
    </rPh>
    <rPh sb="17" eb="18">
      <t>エン</t>
    </rPh>
    <rPh sb="18" eb="20">
      <t>ゾウゲン</t>
    </rPh>
    <phoneticPr fontId="3"/>
  </si>
  <si>
    <t>保険料率9.5/1000</t>
    <rPh sb="0" eb="3">
      <t>ホケンリョウ</t>
    </rPh>
    <rPh sb="3" eb="4">
      <t>リツ</t>
    </rPh>
    <phoneticPr fontId="3"/>
  </si>
  <si>
    <t>保険料率12/1000</t>
    <rPh sb="0" eb="3">
      <t>ホケンリョウ</t>
    </rPh>
    <rPh sb="3" eb="4">
      <t>リツ</t>
    </rPh>
    <phoneticPr fontId="3"/>
  </si>
  <si>
    <t>保険料率15/1000</t>
    <rPh sb="0" eb="4">
      <t>ホケンリョウリツ</t>
    </rPh>
    <phoneticPr fontId="3"/>
  </si>
  <si>
    <t>（令和2年度）</t>
    <rPh sb="1" eb="3">
      <t>レイワ</t>
    </rPh>
    <rPh sb="4" eb="6">
      <t>ネンド</t>
    </rPh>
    <phoneticPr fontId="3"/>
  </si>
  <si>
    <r>
      <rPr>
        <u/>
        <sz val="11"/>
        <color theme="1"/>
        <rFont val="HGMaruGothicMPRO"/>
        <family val="3"/>
        <charset val="128"/>
      </rPr>
      <t>希望日額×365日</t>
    </r>
    <r>
      <rPr>
        <sz val="11"/>
        <color theme="1"/>
        <rFont val="HGMaruGothicMPRO"/>
        <family val="2"/>
        <charset val="128"/>
      </rPr>
      <t>×保険料率</t>
    </r>
    <rPh sb="0" eb="2">
      <t>キボウ</t>
    </rPh>
    <rPh sb="2" eb="4">
      <t>ニチガク</t>
    </rPh>
    <rPh sb="8" eb="9">
      <t>ニチ</t>
    </rPh>
    <rPh sb="10" eb="13">
      <t>ホケンリョウ</t>
    </rPh>
    <rPh sb="13" eb="14">
      <t>リツ</t>
    </rPh>
    <phoneticPr fontId="3"/>
  </si>
  <si>
    <t>※特別加入者全員の合計額を千円未満切り捨て後、保険料率を掛けます</t>
    <rPh sb="1" eb="3">
      <t>トクベツ</t>
    </rPh>
    <rPh sb="3" eb="5">
      <t>カニュウ</t>
    </rPh>
    <rPh sb="5" eb="6">
      <t>シャ</t>
    </rPh>
    <rPh sb="6" eb="8">
      <t>ゼンイン</t>
    </rPh>
    <rPh sb="9" eb="11">
      <t>ゴウケイ</t>
    </rPh>
    <rPh sb="11" eb="12">
      <t>ガク</t>
    </rPh>
    <rPh sb="13" eb="15">
      <t>センエン</t>
    </rPh>
    <rPh sb="15" eb="17">
      <t>ミマン</t>
    </rPh>
    <rPh sb="17" eb="18">
      <t>キ</t>
    </rPh>
    <rPh sb="19" eb="20">
      <t>ス</t>
    </rPh>
    <rPh sb="21" eb="22">
      <t>ゴ</t>
    </rPh>
    <rPh sb="23" eb="26">
      <t>ホケンリョウ</t>
    </rPh>
    <rPh sb="26" eb="27">
      <t>リツ</t>
    </rPh>
    <rPh sb="28" eb="2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</si>
</sst>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HGMaruGothicMPRO"/>
      <family val="2"/>
      <charset val="128"/>
    </font>
    <font>
      <sz val="16"/>
      <color theme="1"/>
      <name val="HGMaruGothicMPRO"/>
      <family val="3"/>
      <charset val="128"/>
    </font>
    <font>
      <u/>
      <sz val="11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0" xfId="0" applyFont="1" applyFill="1">
      <alignment vertical="center"/>
    </xf>
    <xf numFmtId="0" fontId="5" fillId="4" borderId="0" xfId="2" applyFill="1">
      <alignment vertical="center"/>
    </xf>
    <xf numFmtId="38" fontId="2" fillId="2" borderId="1" xfId="1" applyFont="1" applyFill="1" applyBorder="1">
      <alignment vertical="center"/>
    </xf>
    <xf numFmtId="38" fontId="2" fillId="0" borderId="0" xfId="0" applyNumberFormat="1" applyFont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38" fontId="8" fillId="3" borderId="4" xfId="0" applyNumberFormat="1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2" fillId="3" borderId="3" xfId="0" applyFont="1" applyFill="1" applyBorder="1" applyAlignment="1">
      <alignment horizontal="right" vertical="center" wrapText="1"/>
    </xf>
    <xf numFmtId="38" fontId="7" fillId="3" borderId="4" xfId="1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>
      <alignment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5A4FC9A9-521D-41C3-9380-03077F3B1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15</xdr:row>
      <xdr:rowOff>47625</xdr:rowOff>
    </xdr:from>
    <xdr:to>
      <xdr:col>2</xdr:col>
      <xdr:colOff>1400175</xdr:colOff>
      <xdr:row>17</xdr:row>
      <xdr:rowOff>352425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3B9880D-CEF9-47F4-A25C-63F430B602E1}"/>
            </a:ext>
          </a:extLst>
        </xdr:cNvPr>
        <xdr:cNvSpPr/>
      </xdr:nvSpPr>
      <xdr:spPr>
        <a:xfrm>
          <a:off x="4467225" y="5514975"/>
          <a:ext cx="2952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1028700</xdr:colOff>
      <xdr:row>10</xdr:row>
      <xdr:rowOff>200025</xdr:rowOff>
    </xdr:from>
    <xdr:to>
      <xdr:col>2</xdr:col>
      <xdr:colOff>1390650</xdr:colOff>
      <xdr:row>10</xdr:row>
      <xdr:rowOff>200025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687FAF2-C1B0-4FF9-BA1A-A94464EE0DDD}"/>
            </a:ext>
          </a:extLst>
        </xdr:cNvPr>
        <xdr:cNvCxnSpPr/>
      </xdr:nvCxnSpPr>
      <xdr:spPr>
        <a:xfrm flipH="1">
          <a:off x="4391025" y="3714750"/>
          <a:ext cx="3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1028700</xdr:colOff>
      <xdr:row>8</xdr:row>
      <xdr:rowOff>228600</xdr:rowOff>
    </xdr:from>
    <xdr:to>
      <xdr:col>2</xdr:col>
      <xdr:colOff>1409700</xdr:colOff>
      <xdr:row>10</xdr:row>
      <xdr:rowOff>209551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7428900-8D2A-47D3-B4AB-5D3C71D5983E}"/>
            </a:ext>
          </a:extLst>
        </xdr:cNvPr>
        <xdr:cNvCxnSpPr/>
      </xdr:nvCxnSpPr>
      <xdr:spPr>
        <a:xfrm flipH="1" flipV="1">
          <a:off x="4391025" y="2962275"/>
          <a:ext cx="381000" cy="762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1000126</xdr:colOff>
      <xdr:row>6</xdr:row>
      <xdr:rowOff>247650</xdr:rowOff>
    </xdr:from>
    <xdr:to>
      <xdr:col>2</xdr:col>
      <xdr:colOff>1400175</xdr:colOff>
      <xdr:row>10</xdr:row>
      <xdr:rowOff>200025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6FBB872E-9863-4F19-8F46-108CA9EE72CD}"/>
            </a:ext>
          </a:extLst>
        </xdr:cNvPr>
        <xdr:cNvCxnSpPr/>
      </xdr:nvCxnSpPr>
      <xdr:spPr>
        <a:xfrm flipH="1" flipV="1">
          <a:off x="4362451" y="2200275"/>
          <a:ext cx="400049" cy="1514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4</xdr:row>
      <xdr:rowOff>200025</xdr:rowOff>
    </xdr:from>
    <xdr:to>
      <xdr:col>2</xdr:col>
      <xdr:colOff>1371601</xdr:colOff>
      <xdr:row>4</xdr:row>
      <xdr:rowOff>200025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F5F2B15E-8782-4F20-AE56-6AE1313DF0B8}"/>
            </a:ext>
          </a:extLst>
        </xdr:cNvPr>
        <xdr:cNvCxnSpPr/>
      </xdr:nvCxnSpPr>
      <xdr:spPr>
        <a:xfrm flipH="1">
          <a:off x="3390900" y="1762125"/>
          <a:ext cx="134302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742950</xdr:colOff>
      <xdr:row>1</xdr:row>
      <xdr:rowOff>209550</xdr:rowOff>
    </xdr:from>
    <xdr:to>
      <xdr:col>2</xdr:col>
      <xdr:colOff>1381126</xdr:colOff>
      <xdr:row>2</xdr:row>
      <xdr:rowOff>161925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27F5E459-402C-46A9-A0FF-00C21548E28C}"/>
            </a:ext>
          </a:extLst>
        </xdr:cNvPr>
        <xdr:cNvCxnSpPr/>
      </xdr:nvCxnSpPr>
      <xdr:spPr>
        <a:xfrm flipH="1">
          <a:off x="4105275" y="600075"/>
          <a:ext cx="638176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bunya/roudoukijun/roudouhokenpoint/dl/saimokuhyou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2BC0-BDDE-4D70-8BB5-1CD6ACF6CF0B}">
  <dimension ref="A1:F24"/>
  <sheetViews>
    <sheetView tabSelected="1" zoomScaleNormal="100" workbookViewId="0">
      <selection activeCell="C12" sqref="C12"/>
    </sheetView>
  </sheetViews>
  <sheetFormatPr defaultColWidth="18.875" defaultRowHeight="30.75" customHeight="1"/>
  <cols>
    <col min="1" max="1" width="25.25" style="1" bestFit="1" customWidth="1"/>
    <col min="2" max="3" width="18.875" style="1"/>
    <col min="4" max="4" width="25.625" style="1" customWidth="1"/>
    <col min="5" max="5" width="32" style="1" bestFit="1" customWidth="1"/>
    <col min="6" max="16384" width="18.875" style="1"/>
  </cols>
  <sheetData>
    <row r="1" spans="1:6" ht="30.75" customHeight="1">
      <c r="A1" s="26" t="s">
        <v>38</v>
      </c>
      <c r="B1" s="26"/>
      <c r="C1" s="26"/>
      <c r="D1" s="26"/>
      <c r="E1" s="26"/>
      <c r="F1" s="26"/>
    </row>
    <row r="2" spans="1:6" ht="30.75" customHeight="1" thickBot="1">
      <c r="A2" s="24" t="s">
        <v>0</v>
      </c>
      <c r="B2" s="24"/>
      <c r="D2" s="1" t="s">
        <v>12</v>
      </c>
    </row>
    <row r="3" spans="1:6" ht="30.75" customHeight="1" thickBot="1">
      <c r="A3" s="1" t="s">
        <v>10</v>
      </c>
      <c r="B3" s="15">
        <v>1000000</v>
      </c>
      <c r="C3" s="1" t="s">
        <v>11</v>
      </c>
      <c r="D3" s="5" t="s">
        <v>13</v>
      </c>
    </row>
    <row r="4" spans="1:6" ht="30.75" customHeight="1" thickBot="1">
      <c r="B4" s="3"/>
      <c r="D4" s="4" t="s">
        <v>14</v>
      </c>
    </row>
    <row r="5" spans="1:6" ht="30.75" customHeight="1" thickBot="1">
      <c r="A5" s="1" t="s">
        <v>1</v>
      </c>
      <c r="B5" s="2" t="s">
        <v>3</v>
      </c>
      <c r="D5" s="12" t="s">
        <v>2</v>
      </c>
      <c r="E5" s="12" t="s">
        <v>5</v>
      </c>
      <c r="F5" s="12" t="s">
        <v>40</v>
      </c>
    </row>
    <row r="6" spans="1:6" ht="30.75" customHeight="1" thickBot="1">
      <c r="D6" s="12" t="s">
        <v>3</v>
      </c>
      <c r="E6" s="12" t="s">
        <v>6</v>
      </c>
      <c r="F6" s="12" t="s">
        <v>41</v>
      </c>
    </row>
    <row r="7" spans="1:6" ht="30.75" customHeight="1" thickBot="1">
      <c r="A7" s="1" t="s">
        <v>15</v>
      </c>
      <c r="B7" s="2">
        <v>6000</v>
      </c>
      <c r="C7" s="1" t="s">
        <v>33</v>
      </c>
      <c r="D7" s="12" t="s">
        <v>4</v>
      </c>
      <c r="E7" s="12" t="s">
        <v>7</v>
      </c>
      <c r="F7" s="12" t="s">
        <v>42</v>
      </c>
    </row>
    <row r="8" spans="1:6" ht="30.75" customHeight="1" thickBot="1">
      <c r="D8" s="13" t="s">
        <v>9</v>
      </c>
      <c r="E8" s="13"/>
      <c r="F8" s="13" t="s">
        <v>43</v>
      </c>
    </row>
    <row r="9" spans="1:6" ht="30.75" customHeight="1" thickBot="1">
      <c r="A9" s="1" t="s">
        <v>24</v>
      </c>
      <c r="B9" s="2">
        <v>0</v>
      </c>
      <c r="C9" s="1" t="s">
        <v>33</v>
      </c>
      <c r="D9" s="14" t="s">
        <v>8</v>
      </c>
      <c r="E9" s="13"/>
      <c r="F9" s="13"/>
    </row>
    <row r="10" spans="1:6" ht="30.75" customHeight="1" thickBot="1"/>
    <row r="11" spans="1:6" ht="30.75" customHeight="1" thickBot="1">
      <c r="A11" s="1" t="s">
        <v>25</v>
      </c>
      <c r="B11" s="2">
        <v>0</v>
      </c>
      <c r="C11" s="1" t="s">
        <v>33</v>
      </c>
      <c r="D11" s="1" t="s">
        <v>36</v>
      </c>
    </row>
    <row r="12" spans="1:6" ht="30.75" customHeight="1" thickBot="1">
      <c r="D12" s="1" t="s">
        <v>35</v>
      </c>
    </row>
    <row r="13" spans="1:6" ht="30.75" customHeight="1" thickTop="1" thickBot="1">
      <c r="A13" s="17" t="s">
        <v>23</v>
      </c>
      <c r="B13" s="18">
        <f>SUM(B15:B19)</f>
        <v>37040</v>
      </c>
      <c r="C13" s="19" t="s">
        <v>22</v>
      </c>
    </row>
    <row r="14" spans="1:6" ht="30.75" customHeight="1" thickTop="1">
      <c r="A14" s="11" t="s">
        <v>19</v>
      </c>
      <c r="B14" s="16"/>
      <c r="C14" s="8"/>
    </row>
    <row r="15" spans="1:6" ht="30.75" customHeight="1">
      <c r="A15" s="7" t="s">
        <v>18</v>
      </c>
      <c r="B15" s="9">
        <f>IF(B5=D5,B3*0.23*9.5/1000,IF(B5=D6,B3*0.23*12/1000,IF(B5=D7,B3*0.24*15/1000,"入力に誤りがあります")))</f>
        <v>2760</v>
      </c>
      <c r="C15" s="8" t="s">
        <v>17</v>
      </c>
      <c r="D15" s="1" t="s">
        <v>16</v>
      </c>
    </row>
    <row r="16" spans="1:6" ht="30.75" customHeight="1">
      <c r="A16" s="7" t="s">
        <v>26</v>
      </c>
      <c r="B16" s="10">
        <f>IF(B$5=D$5,IF(B7=3500,12131,IF(B7=4000,13870,IF(B7=5000,17337,IF(B7=6000,20805,IF(B7=7000,24272,IF(B7=8000,27740,IF(B7=9000,31207,IF(B7=10000,34675,IF(B7=12000,41610,IF(B7=14000,48545,"0")))))))))),IF(B$5=D$6,IF(B7=3500,15324,IF(B7=4000,17520,IF(B7=5000,21900,IF(B7=6000,26280,IF(B7=7000,30660,IF(B7=8000,35040,IF(B7=9000,39420,IF(B7=10000,43800,IF(B7=12000,52560,IF(B7=14000,61320,"0")))))))))),IF(B$5=D$7,IF(B7=3500,19155,IF(B7=4000,21900,IF(B7=5000,27375,IF(B7=6000,32850,IF(B7=7000,38325,IF(B7=8000,43800,IF(B7=9000,49275,IF(B7=10000,54750,IF(B7=12000,65700,IF(B7=14000,76650,"0")))))))))),"計算できません")))</f>
        <v>26280</v>
      </c>
      <c r="C16" s="1" t="s">
        <v>17</v>
      </c>
    </row>
    <row r="17" spans="1:6" ht="30.75" customHeight="1">
      <c r="A17" s="7" t="s">
        <v>27</v>
      </c>
      <c r="B17" s="10" t="str">
        <f>IF(B$5=D$5,IF(B9=3500,12131,IF(B9=4000,13870,IF(B9=5000,17337,IF(B9=6000,20805,IF(B9=7000,24272,IF(B9=8000,27740,IF(B9=9000,31207,IF(B9=10000,34675,IF(B9=12000,41610,IF(B9=14000,48545,"0")))))))))),IF(B$5=D$6,IF(B9=3500,15324,IF(B9=4000,17520,IF(B9=5000,21900,IF(B9=6000,26280,IF(B9=7000,30660,IF(B9=8000,35040,IF(B9=9000,39420,IF(B9=10000,43800,IF(B9=12000,52560,IF(B9=14000,61320,"0")))))))))),IF(B$5=D$7,IF(B9=3500,19155,IF(B9=4000,21900,IF(B9=5000,27375,IF(B9=6000,32850,IF(B9=7000,38325,IF(B9=8000,43800,IF(B9=9000,49275,IF(B9=10000,54750,IF(B9=12000,65700,IF(B9=14000,76650,"0")))))))))),"計算できません")))</f>
        <v>0</v>
      </c>
      <c r="C17" s="1" t="s">
        <v>17</v>
      </c>
      <c r="D17" s="28" t="s">
        <v>44</v>
      </c>
    </row>
    <row r="18" spans="1:6" ht="30.75" customHeight="1">
      <c r="A18" s="7" t="s">
        <v>28</v>
      </c>
      <c r="B18" s="10" t="str">
        <f>IF(B$5=D$5,IF(B11=3500,12131,IF(B11=4000,13870,IF(B11=5000,17337,IF(B11=6000,20805,IF(B11=7000,24272,IF(B11=8000,27740,IF(B11=9000,31207,IF(B11=10000,34675,IF(B11=12000,41610,IF(B11=14000,48545,"0")))))))))),IF(B$5=D$6,IF(B11=3500,15324,IF(B11=4000,17520,IF(B11=5000,21900,IF(B11=6000,26280,IF(B11=7000,30660,IF(B11=8000,35040,IF(B11=9000,39420,IF(B11=10000,43800,IF(B11=12000,52560,IF(B11=14000,61320,"0")))))))))),IF(B$5=D$7,IF(B11=3500,19155,IF(B11=4000,21900,IF(B11=5000,27375,IF(B11=6000,32850,IF(B11=7000,38325,IF(B11=8000,43800,IF(B11=9000,49275,IF(B11=10000,54750,IF(B11=12000,65700,IF(B11=14000,76650,"0")))))))))),"計算できません")))</f>
        <v>0</v>
      </c>
      <c r="C18" s="1" t="s">
        <v>17</v>
      </c>
      <c r="D18" s="27" t="s">
        <v>45</v>
      </c>
      <c r="E18" s="27"/>
    </row>
    <row r="19" spans="1:6" ht="30.75" customHeight="1">
      <c r="A19" s="7" t="s">
        <v>20</v>
      </c>
      <c r="B19" s="6">
        <f>IF(B15&gt;=1,6000,0)+IF(B7=0,0,2000)+IF(B9=0,0,2000)+IF(B11=0,0,2000)</f>
        <v>8000</v>
      </c>
      <c r="C19" s="1" t="s">
        <v>21</v>
      </c>
      <c r="D19" s="1" t="s">
        <v>32</v>
      </c>
    </row>
    <row r="20" spans="1:6" ht="30.75" customHeight="1">
      <c r="A20" s="7"/>
      <c r="B20" s="6"/>
    </row>
    <row r="21" spans="1:6" ht="30.75" customHeight="1" thickBot="1"/>
    <row r="22" spans="1:6" ht="30.75" customHeight="1" thickTop="1" thickBot="1">
      <c r="A22" s="20" t="s">
        <v>29</v>
      </c>
      <c r="B22" s="21">
        <f>ROUNDDOWN(IF(AND(1&lt;=B24,B24&lt;=3),B16/12*(4-B24),0)+IF(AND(4&lt;=B24,B24&lt;=12),B16/12*(16-B24),0),0)+ROUNDDOWN(IF(AND(1&lt;=B24,B24&lt;=3),B17/12*(4-B24),0)+IF(AND(4&lt;=B24,B24&lt;=12),B17/12*(16-B24),0),0)+ROUNDDOWN(IF(AND(1&lt;=B24,B24&lt;=3),B18/12*(4-B24),0)+IF(AND(4&lt;=B24,B24&lt;=12),B18/12*(16-B24),0),0)+B15+B19+2000</f>
        <v>28090</v>
      </c>
      <c r="C22" s="22" t="s">
        <v>39</v>
      </c>
      <c r="D22" s="23"/>
      <c r="E22" s="27" t="s">
        <v>34</v>
      </c>
      <c r="F22" s="27"/>
    </row>
    <row r="23" spans="1:6" ht="30.75" customHeight="1" thickTop="1" thickBot="1">
      <c r="A23" s="25" t="s">
        <v>37</v>
      </c>
      <c r="B23" s="25"/>
      <c r="C23" s="25"/>
      <c r="D23" s="25"/>
      <c r="E23" s="27"/>
      <c r="F23" s="27"/>
    </row>
    <row r="24" spans="1:6" ht="30.75" customHeight="1" thickBot="1">
      <c r="A24" s="7" t="s">
        <v>30</v>
      </c>
      <c r="B24" s="2">
        <v>9</v>
      </c>
      <c r="C24" s="1" t="s">
        <v>31</v>
      </c>
    </row>
  </sheetData>
  <mergeCells count="5">
    <mergeCell ref="A2:B2"/>
    <mergeCell ref="A23:D23"/>
    <mergeCell ref="A1:F1"/>
    <mergeCell ref="E22:F23"/>
    <mergeCell ref="D18:E18"/>
  </mergeCells>
  <phoneticPr fontId="3"/>
  <dataValidations count="4">
    <dataValidation type="list" allowBlank="1" showErrorMessage="1" sqref="B5" xr:uid="{5B4797C5-7651-4DD1-8D3D-713DC4F19D59}">
      <formula1>D5:D7</formula1>
    </dataValidation>
    <dataValidation type="whole" errorStyle="warning" allowBlank="1" showInputMessage="1" showErrorMessage="1" errorTitle="金額が大きいです" error="事務組合では加入できません。監督署で加入してください。" sqref="B3" xr:uid="{93142632-FEB3-4CC0-A5B7-48D791BE2EB6}">
      <formula1>0</formula1>
      <formula2>179999999</formula2>
    </dataValidation>
    <dataValidation type="list" allowBlank="1" showInputMessage="1" showErrorMessage="1" sqref="B7 B9 B11" xr:uid="{41B88DB6-7B01-45AF-BD1E-74A7209025A1}">
      <formula1>"0,3500,4000,5000,6000,7000,8000,9000,10000,12000,14000"</formula1>
    </dataValidation>
    <dataValidation type="list" allowBlank="1" showInputMessage="1" showErrorMessage="1" sqref="B24" xr:uid="{8739295E-72DE-4EDF-B00E-B38F8A9891D5}">
      <formula1>"1,2,3,4,5,6,7,8,9,10,11,12"</formula1>
    </dataValidation>
  </dataValidations>
  <hyperlinks>
    <hyperlink ref="D9" r:id="rId1" xr:uid="{C9DF323D-F392-4AB6-A6A6-56F3784BF79F}"/>
  </hyperlinks>
  <pageMargins left="0.7" right="0.7" top="0.75" bottom="0.75" header="0.3" footer="0.3"/>
  <pageSetup paperSize="9" scale="57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 PC03</dc:creator>
  <cp:lastModifiedBy>Hyogo PC03</cp:lastModifiedBy>
  <cp:lastPrinted>2020-09-02T02:00:21Z</cp:lastPrinted>
  <dcterms:created xsi:type="dcterms:W3CDTF">2020-09-01T02:05:07Z</dcterms:created>
  <dcterms:modified xsi:type="dcterms:W3CDTF">2020-09-10T01:21:00Z</dcterms:modified>
</cp:coreProperties>
</file>